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0740" activeTab="0"/>
  </bookViews>
  <sheets>
    <sheet name="Modelos y equivalencias" sheetId="1" r:id="rId1"/>
    <sheet name="Kits y competencia" sheetId="2" r:id="rId2"/>
    <sheet name="Instalaciones tipo" sheetId="3" r:id="rId3"/>
  </sheets>
  <definedNames/>
  <calcPr fullCalcOnLoad="1"/>
</workbook>
</file>

<file path=xl/sharedStrings.xml><?xml version="1.0" encoding="utf-8"?>
<sst xmlns="http://schemas.openxmlformats.org/spreadsheetml/2006/main" count="204" uniqueCount="129">
  <si>
    <t>P8106</t>
  </si>
  <si>
    <t>P8109</t>
  </si>
  <si>
    <t>P8110</t>
  </si>
  <si>
    <t>P8206</t>
  </si>
  <si>
    <t>Stereo</t>
  </si>
  <si>
    <t>P3670</t>
  </si>
  <si>
    <t>P3672</t>
  </si>
  <si>
    <t>BT + FM</t>
  </si>
  <si>
    <t xml:space="preserve">2" </t>
  </si>
  <si>
    <t>P8209</t>
  </si>
  <si>
    <t>P3671</t>
  </si>
  <si>
    <t>P3673</t>
  </si>
  <si>
    <t>8 Ohm</t>
  </si>
  <si>
    <t>4 Ohm</t>
  </si>
  <si>
    <t>10+10 W</t>
  </si>
  <si>
    <t xml:space="preserve">4" </t>
  </si>
  <si>
    <t>25/60 W (Nom/Max)</t>
  </si>
  <si>
    <t>7/15 W (Nom/Max)</t>
  </si>
  <si>
    <t>4/10 W (Nom/Max)</t>
  </si>
  <si>
    <t>P4715 + P4284</t>
  </si>
  <si>
    <t>P7150 + P4284</t>
  </si>
  <si>
    <t>P8210</t>
  </si>
  <si>
    <t>Egi</t>
  </si>
  <si>
    <t>Eis</t>
  </si>
  <si>
    <t>BT + FM + AUX</t>
  </si>
  <si>
    <t>Kit 2x3" + 6+6 W 4 Ohm BT (NO FM)</t>
  </si>
  <si>
    <t>P8107</t>
  </si>
  <si>
    <t>P8122</t>
  </si>
  <si>
    <t>Tipo</t>
  </si>
  <si>
    <t>Kit BT+FM</t>
  </si>
  <si>
    <t>Modelo</t>
  </si>
  <si>
    <t>Balasto</t>
  </si>
  <si>
    <t>P6623</t>
  </si>
  <si>
    <t>PVP 
(Eur)</t>
  </si>
  <si>
    <t>1,5+1,5W 
8 Ohm</t>
  </si>
  <si>
    <t>Amplificador (Potencia / Impedancia)</t>
  </si>
  <si>
    <t>10+10W 
2 Ohm</t>
  </si>
  <si>
    <t>10+10W 
4 Ohm</t>
  </si>
  <si>
    <t>Diferencia más importante del nuevo producto</t>
  </si>
  <si>
    <r>
      <t xml:space="preserve">&gt; Además de la radio FM incorpora </t>
    </r>
    <r>
      <rPr>
        <b/>
        <sz val="10"/>
        <color indexed="56"/>
        <rFont val="Calibri"/>
        <family val="2"/>
      </rPr>
      <t>BLUETOOTH</t>
    </r>
  </si>
  <si>
    <t>PVP Eis
(Eur)</t>
  </si>
  <si>
    <t>Total PVP 
(Eur)</t>
  </si>
  <si>
    <t>P4715</t>
  </si>
  <si>
    <t>P7150</t>
  </si>
  <si>
    <t>P4284</t>
  </si>
  <si>
    <t>PC3110-01</t>
  </si>
  <si>
    <t>KCP9300-01</t>
  </si>
  <si>
    <t>P3208</t>
  </si>
  <si>
    <t>TOTAL</t>
  </si>
  <si>
    <t>P4716</t>
  </si>
  <si>
    <t>Rejilla metálica</t>
  </si>
  <si>
    <t>Opción canal auxiliar</t>
  </si>
  <si>
    <t xml:space="preserve">Local con 4 altavoces 
(100 m2)   
10 W por altavoz </t>
  </si>
  <si>
    <t>Local con 8 altavoces 
(200 m2)  
5 W por altavoz</t>
  </si>
  <si>
    <t>Local con 8 altavoces 
(200 m2) 
2,5 W por altavoz</t>
  </si>
  <si>
    <t>Local con 4 altavoces  
(100 m2)
5 W por altavoz</t>
  </si>
  <si>
    <t>Local con 16 altavoces 
(400 m2) 
2,5 W por altavoz</t>
  </si>
  <si>
    <t>TOTAL con canal Aux</t>
  </si>
  <si>
    <t>TOTAL canal Aux</t>
  </si>
  <si>
    <t>Precios PVP (sin impuestos indirectos)</t>
  </si>
  <si>
    <t xml:space="preserve">Ejemplos de configuraciones básicas </t>
  </si>
  <si>
    <t>Unid</t>
  </si>
  <si>
    <t xml:space="preserve">Fuente de alimentación </t>
  </si>
  <si>
    <t>Marco frontal</t>
  </si>
  <si>
    <t xml:space="preserve">Módulo de entradas </t>
  </si>
  <si>
    <t>Incluidos en kit: Altavoces para empotrar en techo. Rejilla metálica</t>
  </si>
  <si>
    <t xml:space="preserve">(4") 2 x P7150 
+ 2 x P4284 </t>
  </si>
  <si>
    <t xml:space="preserve">(4") 4 x P4715 
+ 4 x P4284 </t>
  </si>
  <si>
    <t>Altavoz 4" 
8 Ohm</t>
  </si>
  <si>
    <t>Altavoz 4" 
16 Ohm</t>
  </si>
  <si>
    <t>Altavoz 4" 
4 Ohm</t>
  </si>
  <si>
    <t>Módulo BT+FM</t>
  </si>
  <si>
    <t>Amplificador 
auxiliar</t>
  </si>
  <si>
    <t>Potencia</t>
  </si>
  <si>
    <t>Ampli 10+10W 
4 Ohm</t>
  </si>
  <si>
    <t xml:space="preserve">Altavoz 
7/15 W </t>
  </si>
  <si>
    <t>Altavoz 
7/15 W</t>
  </si>
  <si>
    <t>Altavoz 
25/60 W</t>
  </si>
  <si>
    <t>Formato</t>
  </si>
  <si>
    <t>Estéreo</t>
  </si>
  <si>
    <t>1,5+1,5W</t>
  </si>
  <si>
    <t>Impedancia</t>
  </si>
  <si>
    <t>Canales</t>
  </si>
  <si>
    <t>Altavoces</t>
  </si>
  <si>
    <t>Unidades</t>
  </si>
  <si>
    <t>P7112</t>
  </si>
  <si>
    <t>Tamaño</t>
  </si>
  <si>
    <t>Techo</t>
  </si>
  <si>
    <t>Rejilla</t>
  </si>
  <si>
    <t xml:space="preserve">Metálica </t>
  </si>
  <si>
    <t>Metálica (P4284)</t>
  </si>
  <si>
    <t>Competencia</t>
  </si>
  <si>
    <t>Descripción</t>
  </si>
  <si>
    <t>PVP (Eur)</t>
  </si>
  <si>
    <t xml:space="preserve">Kit Select. 2 altavoces x 2,5" 5+5W 8 Ohm </t>
  </si>
  <si>
    <t xml:space="preserve">Kit Select 2 altav. x 5" 
5+5W 8 Ohm </t>
  </si>
  <si>
    <t>NO tiene FM</t>
  </si>
  <si>
    <t>Diferencia canales</t>
  </si>
  <si>
    <t>NO tiene AUX</t>
  </si>
  <si>
    <t>Módulo amplificador</t>
  </si>
  <si>
    <t>Productos incluidos en el kit y características</t>
  </si>
  <si>
    <t>SONELCO EASY SERIES -  KITS DE SONIDO POR BLUETOOTH PARA FALSO TECHO</t>
  </si>
  <si>
    <t>SONELCO EASY SERIES -  KITS DE SONIDO POR BLUETOOTH</t>
  </si>
  <si>
    <t>Modelos para instalación en falso techo</t>
  </si>
  <si>
    <t>EASY SERIES -  KITS DE SONIDO Y MÓDULOS ELECTRÓNICOS DE TECHO</t>
  </si>
  <si>
    <t xml:space="preserve">Modelos que desaparecen. </t>
  </si>
  <si>
    <t>Altavoces para empotrar en techo. 
Con rejilla metálica</t>
  </si>
  <si>
    <t xml:space="preserve">Módulo 
FM </t>
  </si>
  <si>
    <t>Kit 
BT+FM</t>
  </si>
  <si>
    <t>Módulo 
BT+FM</t>
  </si>
  <si>
    <t>Kit 
FM</t>
  </si>
  <si>
    <t>(2") 
2 x P7112</t>
  </si>
  <si>
    <t xml:space="preserve">(4") 
4 x P7150 + 4 x P4284 </t>
  </si>
  <si>
    <t xml:space="preserve">(4") 
2 x P4715 +
2 x P4284 </t>
  </si>
  <si>
    <t>(4") 
2 x P4715 +
2 x P4284</t>
  </si>
  <si>
    <t xml:space="preserve">(4") 
2 x P7150 +
2 x P4284 </t>
  </si>
  <si>
    <t xml:space="preserve">(4") 
4 x P4715 + 
4 x P4284 </t>
  </si>
  <si>
    <r>
      <t xml:space="preserve">&gt; Además de la radio FM incorpora </t>
    </r>
    <r>
      <rPr>
        <b/>
        <sz val="10"/>
        <color indexed="56"/>
        <rFont val="Calibri"/>
        <family val="2"/>
      </rPr>
      <t>BLUETOOTH</t>
    </r>
  </si>
  <si>
    <r>
      <t xml:space="preserve">&gt; Además de la radio FM incorpora </t>
    </r>
    <r>
      <rPr>
        <b/>
        <sz val="10"/>
        <color indexed="56"/>
        <rFont val="Calibri"/>
        <family val="2"/>
      </rPr>
      <t xml:space="preserve">BLUETOOTH 
</t>
    </r>
    <r>
      <rPr>
        <sz val="10"/>
        <color indexed="56"/>
        <rFont val="Calibri"/>
        <family val="2"/>
      </rPr>
      <t>&gt; Más potencia por punto de sonido (10 W)</t>
    </r>
    <r>
      <rPr>
        <b/>
        <sz val="10"/>
        <color indexed="56"/>
        <rFont val="Calibri"/>
        <family val="2"/>
      </rPr>
      <t xml:space="preserve">
</t>
    </r>
    <r>
      <rPr>
        <sz val="10"/>
        <color indexed="56"/>
        <rFont val="Calibri"/>
        <family val="2"/>
      </rPr>
      <t>&gt; Altavoz de mayor calidad</t>
    </r>
  </si>
  <si>
    <t xml:space="preserve">Modelos que los sustituyen. </t>
  </si>
  <si>
    <t>Amplificador 
accesorio</t>
  </si>
  <si>
    <t>&gt; Mejora precio
&gt; Incorpora entrada auxiliar</t>
  </si>
  <si>
    <t xml:space="preserve">&gt; Mejora precio 
&gt; Incorpora entrada auxiliar
&gt; Altavoz estándar </t>
  </si>
  <si>
    <t>&gt; Permite obtener hasta 10 W por cada altavoz adicional
&gt; Mejora precio
&gt; Incorpora entrada auxiliar</t>
  </si>
  <si>
    <t>&gt; Este amplificador permite ampliar instalaciones con kit, donde se precisan más altavoces 
&gt; Permite obtener hasta 10 W por cada altavoz adicional</t>
  </si>
  <si>
    <t>Módulo 
BT+FM+AUX</t>
  </si>
  <si>
    <t>Kit
BT+FM+AUX</t>
  </si>
  <si>
    <t>Kit 
BT+FM+AUX</t>
  </si>
  <si>
    <t>&gt; Más potencia por punto de sonido (10 W) 
&gt; Incorpora entrada auxiliar
&gt; Altavoz de mayor calidad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</si>
</sst>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1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/>
    </xf>
    <xf numFmtId="0" fontId="39" fillId="0" borderId="0" xfId="0" applyFont="1" applyFill="1" applyAlignment="1">
      <alignment vertical="top"/>
    </xf>
    <xf numFmtId="4" fontId="39" fillId="0" borderId="10" xfId="0" applyNumberFormat="1" applyFont="1" applyFill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4" fontId="42" fillId="0" borderId="0" xfId="0" applyNumberFormat="1" applyFont="1" applyAlignment="1">
      <alignment vertical="top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 indent="1"/>
    </xf>
    <xf numFmtId="0" fontId="42" fillId="0" borderId="10" xfId="0" applyFont="1" applyFill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2" fillId="0" borderId="1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horizontal="center" vertical="top" wrapText="1"/>
    </xf>
    <xf numFmtId="4" fontId="41" fillId="0" borderId="11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top" wrapText="1" indent="1"/>
    </xf>
    <xf numFmtId="4" fontId="42" fillId="0" borderId="10" xfId="0" applyNumberFormat="1" applyFont="1" applyFill="1" applyBorder="1" applyAlignment="1">
      <alignment vertical="top" wrapText="1"/>
    </xf>
    <xf numFmtId="0" fontId="42" fillId="0" borderId="0" xfId="0" applyFont="1" applyFill="1" applyAlignment="1">
      <alignment vertical="top" wrapText="1"/>
    </xf>
    <xf numFmtId="3" fontId="42" fillId="0" borderId="10" xfId="0" applyNumberFormat="1" applyFont="1" applyFill="1" applyBorder="1" applyAlignment="1">
      <alignment vertical="top" wrapText="1"/>
    </xf>
    <xf numFmtId="0" fontId="42" fillId="2" borderId="0" xfId="0" applyFont="1" applyFill="1" applyAlignment="1">
      <alignment horizontal="center"/>
    </xf>
    <xf numFmtId="4" fontId="42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2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17" fontId="42" fillId="0" borderId="0" xfId="0" applyNumberFormat="1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 indent="1"/>
    </xf>
    <xf numFmtId="4" fontId="41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/>
    </xf>
    <xf numFmtId="0" fontId="40" fillId="2" borderId="10" xfId="0" applyFont="1" applyFill="1" applyBorder="1" applyAlignment="1">
      <alignment horizontal="center"/>
    </xf>
    <xf numFmtId="0" fontId="45" fillId="7" borderId="0" xfId="0" applyFont="1" applyFill="1" applyAlignment="1">
      <alignment/>
    </xf>
    <xf numFmtId="0" fontId="46" fillId="7" borderId="0" xfId="0" applyFont="1" applyFill="1" applyAlignment="1">
      <alignment/>
    </xf>
    <xf numFmtId="0" fontId="46" fillId="7" borderId="0" xfId="0" applyFont="1" applyFill="1" applyAlignment="1">
      <alignment horizontal="center"/>
    </xf>
    <xf numFmtId="0" fontId="39" fillId="7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43" fillId="7" borderId="0" xfId="0" applyFont="1" applyFill="1" applyAlignment="1">
      <alignment/>
    </xf>
    <xf numFmtId="0" fontId="43" fillId="7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left" vertical="center" wrapText="1" indent="1"/>
    </xf>
    <xf numFmtId="4" fontId="42" fillId="0" borderId="10" xfId="0" applyNumberFormat="1" applyFont="1" applyBorder="1" applyAlignment="1">
      <alignment horizontal="center" vertical="center" wrapText="1"/>
    </xf>
    <xf numFmtId="0" fontId="44" fillId="7" borderId="0" xfId="0" applyFont="1" applyFill="1" applyAlignment="1">
      <alignment/>
    </xf>
    <xf numFmtId="0" fontId="44" fillId="7" borderId="0" xfId="0" applyFont="1" applyFill="1" applyAlignment="1">
      <alignment horizontal="center"/>
    </xf>
    <xf numFmtId="4" fontId="44" fillId="7" borderId="0" xfId="0" applyNumberFormat="1" applyFont="1" applyFill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 inden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3" fontId="41" fillId="2" borderId="16" xfId="0" applyNumberFormat="1" applyFont="1" applyFill="1" applyBorder="1" applyAlignment="1">
      <alignment horizontal="center" vertical="top" wrapText="1"/>
    </xf>
    <xf numFmtId="3" fontId="41" fillId="2" borderId="17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1143000</xdr:colOff>
      <xdr:row>0</xdr:row>
      <xdr:rowOff>28575</xdr:rowOff>
    </xdr:from>
    <xdr:to>
      <xdr:col>12</xdr:col>
      <xdr:colOff>3305175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8575"/>
          <a:ext cx="2162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0</xdr:rowOff>
    </xdr:from>
    <xdr:to>
      <xdr:col>6</xdr:col>
      <xdr:colOff>1381125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0</xdr:rowOff>
    </xdr:from>
    <xdr:to>
      <xdr:col>19</xdr:col>
      <xdr:colOff>771525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0"/>
          <a:ext cx="2447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7" sqref="A7:IV7"/>
    </sheetView>
  </sheetViews>
  <sheetFormatPr defaultColWidth="11.421875" defaultRowHeight="15"/>
  <cols>
    <col min="1" max="1" width="8.7109375" style="33" customWidth="1"/>
    <col min="2" max="2" width="11.140625" style="18" customWidth="1"/>
    <col min="3" max="3" width="11.140625" style="27" customWidth="1"/>
    <col min="4" max="4" width="11.7109375" style="18" customWidth="1"/>
    <col min="5" max="5" width="7.7109375" style="19" customWidth="1"/>
    <col min="6" max="6" width="2.57421875" style="18" customWidth="1"/>
    <col min="7" max="7" width="8.7109375" style="33" customWidth="1"/>
    <col min="8" max="8" width="11.140625" style="18" customWidth="1"/>
    <col min="9" max="9" width="11.140625" style="27" customWidth="1"/>
    <col min="10" max="10" width="11.7109375" style="18" customWidth="1"/>
    <col min="11" max="11" width="7.7109375" style="19" customWidth="1"/>
    <col min="12" max="12" width="2.57421875" style="18" customWidth="1"/>
    <col min="13" max="13" width="50.421875" style="27" customWidth="1"/>
    <col min="14" max="14" width="2.57421875" style="18" customWidth="1"/>
    <col min="15" max="15" width="8.140625" style="19" hidden="1" customWidth="1"/>
    <col min="16" max="16384" width="11.421875" style="18" customWidth="1"/>
  </cols>
  <sheetData>
    <row r="1" ht="15.75">
      <c r="A1" s="34" t="s">
        <v>104</v>
      </c>
    </row>
    <row r="2" ht="12.75"/>
    <row r="3" spans="1:15" s="35" customFormat="1" ht="15.75">
      <c r="A3" s="69" t="s">
        <v>105</v>
      </c>
      <c r="B3" s="78"/>
      <c r="C3" s="79"/>
      <c r="D3" s="78"/>
      <c r="E3" s="80"/>
      <c r="G3" s="69" t="s">
        <v>119</v>
      </c>
      <c r="H3" s="78"/>
      <c r="I3" s="79"/>
      <c r="J3" s="78"/>
      <c r="K3" s="80"/>
      <c r="M3" s="72"/>
      <c r="O3" s="36"/>
    </row>
    <row r="4" spans="1:15" s="35" customFormat="1" ht="15.75">
      <c r="A4" s="34"/>
      <c r="C4" s="72"/>
      <c r="E4" s="36"/>
      <c r="G4" s="34"/>
      <c r="I4" s="72"/>
      <c r="K4" s="36"/>
      <c r="M4" s="72"/>
      <c r="O4" s="36"/>
    </row>
    <row r="5" spans="1:7" ht="12.75">
      <c r="A5" s="17"/>
      <c r="G5" s="17"/>
    </row>
    <row r="6" spans="1:15" s="22" customFormat="1" ht="83.25" customHeight="1">
      <c r="A6" s="20" t="s">
        <v>30</v>
      </c>
      <c r="B6" s="20" t="s">
        <v>28</v>
      </c>
      <c r="C6" s="20" t="s">
        <v>35</v>
      </c>
      <c r="D6" s="20" t="s">
        <v>106</v>
      </c>
      <c r="E6" s="21" t="s">
        <v>33</v>
      </c>
      <c r="G6" s="20" t="s">
        <v>30</v>
      </c>
      <c r="H6" s="20" t="s">
        <v>28</v>
      </c>
      <c r="I6" s="20" t="s">
        <v>35</v>
      </c>
      <c r="J6" s="20" t="s">
        <v>106</v>
      </c>
      <c r="K6" s="21" t="s">
        <v>33</v>
      </c>
      <c r="M6" s="20" t="s">
        <v>38</v>
      </c>
      <c r="O6" s="21" t="s">
        <v>40</v>
      </c>
    </row>
    <row r="7" spans="1:15" s="25" customFormat="1" ht="45" customHeight="1">
      <c r="A7" s="73" t="s">
        <v>0</v>
      </c>
      <c r="B7" s="74" t="s">
        <v>110</v>
      </c>
      <c r="C7" s="74" t="s">
        <v>34</v>
      </c>
      <c r="D7" s="76" t="s">
        <v>111</v>
      </c>
      <c r="E7" s="77">
        <v>112</v>
      </c>
      <c r="G7" s="73" t="s">
        <v>3</v>
      </c>
      <c r="H7" s="74" t="s">
        <v>108</v>
      </c>
      <c r="I7" s="74" t="s">
        <v>34</v>
      </c>
      <c r="J7" s="76" t="s">
        <v>111</v>
      </c>
      <c r="K7" s="77">
        <v>175</v>
      </c>
      <c r="L7" s="75"/>
      <c r="M7" s="76" t="s">
        <v>39</v>
      </c>
      <c r="O7" s="24">
        <v>188</v>
      </c>
    </row>
    <row r="8" spans="1:15" s="25" customFormat="1" ht="45" customHeight="1">
      <c r="A8" s="73" t="s">
        <v>26</v>
      </c>
      <c r="B8" s="74" t="s">
        <v>110</v>
      </c>
      <c r="C8" s="74" t="s">
        <v>34</v>
      </c>
      <c r="D8" s="76" t="s">
        <v>114</v>
      </c>
      <c r="E8" s="77">
        <v>142</v>
      </c>
      <c r="G8" s="81" t="s">
        <v>9</v>
      </c>
      <c r="H8" s="83" t="s">
        <v>127</v>
      </c>
      <c r="I8" s="83" t="s">
        <v>37</v>
      </c>
      <c r="J8" s="85" t="s">
        <v>115</v>
      </c>
      <c r="K8" s="87">
        <v>209</v>
      </c>
      <c r="L8" s="75"/>
      <c r="M8" s="76" t="s">
        <v>118</v>
      </c>
      <c r="O8" s="24"/>
    </row>
    <row r="9" spans="1:15" s="25" customFormat="1" ht="45" customHeight="1">
      <c r="A9" s="73" t="s">
        <v>1</v>
      </c>
      <c r="B9" s="74" t="s">
        <v>108</v>
      </c>
      <c r="C9" s="74" t="s">
        <v>34</v>
      </c>
      <c r="D9" s="76" t="s">
        <v>113</v>
      </c>
      <c r="E9" s="77">
        <v>199</v>
      </c>
      <c r="G9" s="82"/>
      <c r="H9" s="84"/>
      <c r="I9" s="84"/>
      <c r="J9" s="86"/>
      <c r="K9" s="88"/>
      <c r="L9" s="75"/>
      <c r="M9" s="76" t="s">
        <v>128</v>
      </c>
      <c r="O9" s="24">
        <v>213</v>
      </c>
    </row>
    <row r="10" spans="1:15" s="25" customFormat="1" ht="45" customHeight="1">
      <c r="A10" s="73" t="s">
        <v>2</v>
      </c>
      <c r="B10" s="74" t="s">
        <v>108</v>
      </c>
      <c r="C10" s="74" t="s">
        <v>36</v>
      </c>
      <c r="D10" s="76" t="s">
        <v>112</v>
      </c>
      <c r="E10" s="77">
        <v>299</v>
      </c>
      <c r="G10" s="73" t="s">
        <v>21</v>
      </c>
      <c r="H10" s="74" t="s">
        <v>126</v>
      </c>
      <c r="I10" s="74" t="s">
        <v>37</v>
      </c>
      <c r="J10" s="76" t="s">
        <v>116</v>
      </c>
      <c r="K10" s="77">
        <v>249</v>
      </c>
      <c r="L10" s="75"/>
      <c r="M10" s="76" t="s">
        <v>122</v>
      </c>
      <c r="O10" s="24"/>
    </row>
    <row r="11" spans="1:15" s="25" customFormat="1" ht="45" customHeight="1">
      <c r="A11" s="73" t="s">
        <v>5</v>
      </c>
      <c r="B11" s="74" t="s">
        <v>107</v>
      </c>
      <c r="C11" s="74" t="s">
        <v>34</v>
      </c>
      <c r="D11" s="76"/>
      <c r="E11" s="77">
        <v>94</v>
      </c>
      <c r="G11" s="81" t="s">
        <v>6</v>
      </c>
      <c r="H11" s="83" t="s">
        <v>109</v>
      </c>
      <c r="I11" s="83" t="s">
        <v>34</v>
      </c>
      <c r="J11" s="85"/>
      <c r="K11" s="87">
        <v>135</v>
      </c>
      <c r="L11" s="75"/>
      <c r="M11" s="76" t="s">
        <v>117</v>
      </c>
      <c r="O11" s="24"/>
    </row>
    <row r="12" spans="1:15" s="25" customFormat="1" ht="45" customHeight="1">
      <c r="A12" s="73" t="s">
        <v>10</v>
      </c>
      <c r="B12" s="74" t="s">
        <v>109</v>
      </c>
      <c r="C12" s="74" t="s">
        <v>34</v>
      </c>
      <c r="D12" s="76"/>
      <c r="E12" s="77">
        <v>152</v>
      </c>
      <c r="G12" s="82"/>
      <c r="H12" s="84"/>
      <c r="I12" s="84"/>
      <c r="J12" s="86"/>
      <c r="K12" s="88"/>
      <c r="L12" s="75"/>
      <c r="M12" s="76" t="s">
        <v>121</v>
      </c>
      <c r="O12" s="24"/>
    </row>
    <row r="13" spans="1:15" s="25" customFormat="1" ht="45" customHeight="1">
      <c r="A13" s="73" t="s">
        <v>27</v>
      </c>
      <c r="B13" s="74" t="s">
        <v>109</v>
      </c>
      <c r="C13" s="74" t="s">
        <v>36</v>
      </c>
      <c r="D13" s="76"/>
      <c r="E13" s="77">
        <v>219</v>
      </c>
      <c r="G13" s="73" t="s">
        <v>11</v>
      </c>
      <c r="H13" s="74" t="s">
        <v>125</v>
      </c>
      <c r="I13" s="74" t="s">
        <v>37</v>
      </c>
      <c r="J13" s="76"/>
      <c r="K13" s="77">
        <v>161</v>
      </c>
      <c r="L13" s="75"/>
      <c r="M13" s="76" t="s">
        <v>123</v>
      </c>
      <c r="O13" s="24">
        <v>156</v>
      </c>
    </row>
    <row r="14" spans="1:15" s="25" customFormat="1" ht="45" customHeight="1">
      <c r="A14" s="73"/>
      <c r="B14" s="74"/>
      <c r="C14" s="74"/>
      <c r="D14" s="76"/>
      <c r="E14" s="77"/>
      <c r="G14" s="73" t="s">
        <v>32</v>
      </c>
      <c r="H14" s="74" t="s">
        <v>120</v>
      </c>
      <c r="I14" s="74" t="s">
        <v>37</v>
      </c>
      <c r="J14" s="76"/>
      <c r="K14" s="77">
        <v>119</v>
      </c>
      <c r="L14" s="75"/>
      <c r="M14" s="76" t="s">
        <v>124</v>
      </c>
      <c r="O14" s="24"/>
    </row>
    <row r="15" spans="1:15" s="25" customFormat="1" ht="12.75">
      <c r="A15" s="32"/>
      <c r="C15" s="29"/>
      <c r="E15" s="26"/>
      <c r="G15" s="32"/>
      <c r="I15" s="29"/>
      <c r="K15" s="26"/>
      <c r="M15" s="29"/>
      <c r="O15" s="26"/>
    </row>
  </sheetData>
  <sheetProtection/>
  <mergeCells count="10">
    <mergeCell ref="G8:G9"/>
    <mergeCell ref="H8:H9"/>
    <mergeCell ref="I8:I9"/>
    <mergeCell ref="J8:J9"/>
    <mergeCell ref="K8:K9"/>
    <mergeCell ref="G11:G12"/>
    <mergeCell ref="H11:H12"/>
    <mergeCell ref="I11:I12"/>
    <mergeCell ref="J11:J12"/>
    <mergeCell ref="K11:K12"/>
  </mergeCells>
  <printOptions/>
  <pageMargins left="0.3937007874015748" right="0.3937007874015748" top="0.7086614173228347" bottom="0.5905511811023623" header="0.31496062992125984" footer="0.31496062992125984"/>
  <pageSetup fitToHeight="1" fitToWidth="1" horizontalDpi="600" verticalDpi="600" orientation="landscape" paperSize="9" scale="88" r:id="rId2"/>
  <headerFooter>
    <oddFooter>&amp;C&amp;A -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5"/>
  <cols>
    <col min="1" max="1" width="18.421875" style="1" customWidth="1"/>
    <col min="2" max="2" width="2.7109375" style="1" customWidth="1"/>
    <col min="3" max="3" width="21.00390625" style="2" customWidth="1"/>
    <col min="4" max="4" width="2.7109375" style="1" customWidth="1"/>
    <col min="5" max="5" width="21.00390625" style="2" customWidth="1"/>
    <col min="6" max="6" width="2.7109375" style="1" customWidth="1"/>
    <col min="7" max="7" width="21.00390625" style="2" customWidth="1"/>
    <col min="8" max="16384" width="11.421875" style="1" customWidth="1"/>
  </cols>
  <sheetData>
    <row r="1" ht="15.75">
      <c r="A1" s="34" t="s">
        <v>102</v>
      </c>
    </row>
    <row r="2" spans="1:4" ht="15.75">
      <c r="A2" s="65" t="s">
        <v>103</v>
      </c>
      <c r="B2" s="66"/>
      <c r="C2" s="67"/>
      <c r="D2" s="68"/>
    </row>
    <row r="3" ht="15"/>
    <row r="5" spans="1:7" s="16" customFormat="1" ht="15">
      <c r="A5" s="63" t="s">
        <v>30</v>
      </c>
      <c r="C5" s="64" t="s">
        <v>3</v>
      </c>
      <c r="E5" s="64" t="s">
        <v>9</v>
      </c>
      <c r="G5" s="64" t="s">
        <v>21</v>
      </c>
    </row>
    <row r="7" spans="1:7" ht="15">
      <c r="A7" s="89" t="s">
        <v>100</v>
      </c>
      <c r="B7" s="90"/>
      <c r="C7" s="90"/>
      <c r="D7" s="90"/>
      <c r="E7" s="90"/>
      <c r="F7" s="90"/>
      <c r="G7" s="91"/>
    </row>
    <row r="9" spans="1:7" s="16" customFormat="1" ht="15">
      <c r="A9" s="16" t="s">
        <v>99</v>
      </c>
      <c r="C9" s="58"/>
      <c r="D9" s="59"/>
      <c r="E9" s="58"/>
      <c r="F9" s="59"/>
      <c r="G9" s="58"/>
    </row>
    <row r="10" spans="1:7" ht="15">
      <c r="A10" s="15" t="s">
        <v>30</v>
      </c>
      <c r="C10" s="60" t="s">
        <v>6</v>
      </c>
      <c r="D10" s="4"/>
      <c r="E10" s="60" t="s">
        <v>11</v>
      </c>
      <c r="F10" s="4"/>
      <c r="G10" s="60" t="s">
        <v>11</v>
      </c>
    </row>
    <row r="11" spans="1:7" ht="15">
      <c r="A11" s="15" t="s">
        <v>28</v>
      </c>
      <c r="C11" s="60" t="s">
        <v>79</v>
      </c>
      <c r="D11" s="4"/>
      <c r="E11" s="60" t="s">
        <v>4</v>
      </c>
      <c r="F11" s="4"/>
      <c r="G11" s="60" t="s">
        <v>4</v>
      </c>
    </row>
    <row r="12" spans="1:7" ht="15">
      <c r="A12" s="15" t="s">
        <v>73</v>
      </c>
      <c r="C12" s="60" t="s">
        <v>80</v>
      </c>
      <c r="D12" s="4"/>
      <c r="E12" s="60" t="s">
        <v>14</v>
      </c>
      <c r="F12" s="4"/>
      <c r="G12" s="60" t="s">
        <v>14</v>
      </c>
    </row>
    <row r="13" spans="1:7" ht="15">
      <c r="A13" s="15" t="s">
        <v>81</v>
      </c>
      <c r="C13" s="60" t="s">
        <v>12</v>
      </c>
      <c r="D13" s="4"/>
      <c r="E13" s="60" t="s">
        <v>13</v>
      </c>
      <c r="F13" s="4"/>
      <c r="G13" s="60" t="s">
        <v>13</v>
      </c>
    </row>
    <row r="14" spans="1:7" ht="15">
      <c r="A14" s="15" t="s">
        <v>82</v>
      </c>
      <c r="C14" s="60" t="s">
        <v>7</v>
      </c>
      <c r="D14" s="4"/>
      <c r="E14" s="60" t="s">
        <v>24</v>
      </c>
      <c r="F14" s="4"/>
      <c r="G14" s="60" t="s">
        <v>24</v>
      </c>
    </row>
    <row r="15" spans="1:7" ht="15">
      <c r="A15" s="15" t="s">
        <v>78</v>
      </c>
      <c r="C15" s="60" t="s">
        <v>31</v>
      </c>
      <c r="D15" s="4"/>
      <c r="E15" s="60" t="s">
        <v>31</v>
      </c>
      <c r="F15" s="4"/>
      <c r="G15" s="60" t="s">
        <v>31</v>
      </c>
    </row>
    <row r="16" spans="3:7" ht="15">
      <c r="C16" s="3"/>
      <c r="D16" s="4"/>
      <c r="E16" s="3"/>
      <c r="F16" s="4"/>
      <c r="G16" s="3"/>
    </row>
    <row r="17" spans="1:7" ht="15">
      <c r="A17" s="16" t="s">
        <v>83</v>
      </c>
      <c r="C17" s="3"/>
      <c r="D17" s="4"/>
      <c r="E17" s="3"/>
      <c r="F17" s="4"/>
      <c r="G17" s="3"/>
    </row>
    <row r="18" spans="1:7" ht="15">
      <c r="A18" s="15" t="s">
        <v>30</v>
      </c>
      <c r="C18" s="60" t="s">
        <v>85</v>
      </c>
      <c r="D18" s="4"/>
      <c r="E18" s="60" t="s">
        <v>20</v>
      </c>
      <c r="F18" s="4"/>
      <c r="G18" s="60" t="s">
        <v>19</v>
      </c>
    </row>
    <row r="19" spans="1:7" ht="15">
      <c r="A19" s="15" t="s">
        <v>84</v>
      </c>
      <c r="C19" s="60">
        <v>2</v>
      </c>
      <c r="D19" s="4"/>
      <c r="E19" s="60">
        <v>2</v>
      </c>
      <c r="F19" s="4"/>
      <c r="G19" s="60">
        <v>4</v>
      </c>
    </row>
    <row r="20" spans="1:7" ht="15">
      <c r="A20" s="15" t="s">
        <v>86</v>
      </c>
      <c r="C20" s="60" t="s">
        <v>8</v>
      </c>
      <c r="D20" s="4"/>
      <c r="E20" s="60" t="s">
        <v>15</v>
      </c>
      <c r="F20" s="4"/>
      <c r="G20" s="60" t="s">
        <v>15</v>
      </c>
    </row>
    <row r="21" spans="1:7" ht="15">
      <c r="A21" s="15" t="s">
        <v>28</v>
      </c>
      <c r="C21" s="60" t="s">
        <v>87</v>
      </c>
      <c r="D21" s="4"/>
      <c r="E21" s="60" t="s">
        <v>87</v>
      </c>
      <c r="F21" s="4"/>
      <c r="G21" s="60" t="s">
        <v>87</v>
      </c>
    </row>
    <row r="22" spans="1:7" ht="15">
      <c r="A22" s="15" t="s">
        <v>73</v>
      </c>
      <c r="C22" s="60" t="s">
        <v>18</v>
      </c>
      <c r="D22" s="4"/>
      <c r="E22" s="60" t="s">
        <v>16</v>
      </c>
      <c r="F22" s="4"/>
      <c r="G22" s="60" t="s">
        <v>17</v>
      </c>
    </row>
    <row r="23" spans="1:7" ht="15">
      <c r="A23" s="15" t="s">
        <v>81</v>
      </c>
      <c r="C23" s="60" t="s">
        <v>12</v>
      </c>
      <c r="D23" s="4"/>
      <c r="E23" s="60" t="s">
        <v>13</v>
      </c>
      <c r="F23" s="4"/>
      <c r="G23" s="60" t="s">
        <v>12</v>
      </c>
    </row>
    <row r="24" spans="1:7" ht="15">
      <c r="A24" s="15" t="s">
        <v>88</v>
      </c>
      <c r="C24" s="60" t="s">
        <v>89</v>
      </c>
      <c r="D24" s="4"/>
      <c r="E24" s="60" t="s">
        <v>90</v>
      </c>
      <c r="F24" s="4"/>
      <c r="G24" s="60" t="s">
        <v>90</v>
      </c>
    </row>
    <row r="25" spans="3:7" ht="15">
      <c r="C25" s="3"/>
      <c r="D25" s="4"/>
      <c r="E25" s="3"/>
      <c r="F25" s="4"/>
      <c r="G25" s="3"/>
    </row>
    <row r="26" spans="1:7" ht="15">
      <c r="A26" s="15" t="s">
        <v>93</v>
      </c>
      <c r="C26" s="61">
        <v>175</v>
      </c>
      <c r="D26" s="4"/>
      <c r="E26" s="61">
        <v>209</v>
      </c>
      <c r="F26" s="4"/>
      <c r="G26" s="61">
        <v>249</v>
      </c>
    </row>
    <row r="27" spans="3:7" ht="15">
      <c r="C27" s="3"/>
      <c r="D27" s="4"/>
      <c r="E27" s="3"/>
      <c r="F27" s="4"/>
      <c r="G27" s="3"/>
    </row>
    <row r="28" spans="1:7" ht="15">
      <c r="A28" s="89" t="s">
        <v>91</v>
      </c>
      <c r="B28" s="90"/>
      <c r="C28" s="90"/>
      <c r="D28" s="90"/>
      <c r="E28" s="90"/>
      <c r="F28" s="90"/>
      <c r="G28" s="91"/>
    </row>
    <row r="29" spans="3:7" ht="15">
      <c r="C29" s="3"/>
      <c r="D29" s="4"/>
      <c r="E29" s="3"/>
      <c r="F29" s="4"/>
      <c r="G29" s="3"/>
    </row>
    <row r="30" spans="1:7" ht="15">
      <c r="A30" s="16" t="s">
        <v>22</v>
      </c>
      <c r="C30" s="3"/>
      <c r="D30" s="4"/>
      <c r="E30" s="3"/>
      <c r="F30" s="4"/>
      <c r="G30" s="3"/>
    </row>
    <row r="31" spans="1:7" s="12" customFormat="1" ht="15">
      <c r="A31" s="11" t="s">
        <v>30</v>
      </c>
      <c r="C31" s="7">
        <v>41021</v>
      </c>
      <c r="D31" s="13"/>
      <c r="E31" s="7">
        <v>41021</v>
      </c>
      <c r="F31" s="13"/>
      <c r="G31" s="7"/>
    </row>
    <row r="32" spans="1:7" s="12" customFormat="1" ht="30">
      <c r="A32" s="11" t="s">
        <v>92</v>
      </c>
      <c r="C32" s="7" t="s">
        <v>25</v>
      </c>
      <c r="D32" s="13"/>
      <c r="E32" s="7" t="s">
        <v>25</v>
      </c>
      <c r="F32" s="13"/>
      <c r="G32" s="7"/>
    </row>
    <row r="33" spans="1:7" s="12" customFormat="1" ht="15">
      <c r="A33" s="11" t="s">
        <v>93</v>
      </c>
      <c r="C33" s="14">
        <v>146.99</v>
      </c>
      <c r="D33" s="13"/>
      <c r="E33" s="14">
        <v>146.99</v>
      </c>
      <c r="F33" s="13"/>
      <c r="G33" s="14"/>
    </row>
    <row r="34" spans="1:7" s="12" customFormat="1" ht="15">
      <c r="A34" s="11" t="s">
        <v>97</v>
      </c>
      <c r="C34" s="62" t="s">
        <v>96</v>
      </c>
      <c r="D34" s="13"/>
      <c r="E34" s="62" t="s">
        <v>96</v>
      </c>
      <c r="F34" s="13"/>
      <c r="G34" s="7"/>
    </row>
    <row r="35" spans="3:7" ht="15">
      <c r="C35" s="3"/>
      <c r="D35" s="4"/>
      <c r="E35" s="3"/>
      <c r="F35" s="4"/>
      <c r="G35" s="3"/>
    </row>
    <row r="36" spans="1:7" ht="15">
      <c r="A36" s="16" t="s">
        <v>23</v>
      </c>
      <c r="C36" s="3"/>
      <c r="D36" s="4"/>
      <c r="E36" s="3"/>
      <c r="F36" s="4"/>
      <c r="G36" s="3"/>
    </row>
    <row r="37" spans="1:7" s="6" customFormat="1" ht="15">
      <c r="A37" s="5" t="s">
        <v>30</v>
      </c>
      <c r="C37" s="8">
        <v>50801</v>
      </c>
      <c r="D37" s="9"/>
      <c r="E37" s="8">
        <v>50802</v>
      </c>
      <c r="F37" s="9"/>
      <c r="G37" s="8"/>
    </row>
    <row r="38" spans="1:7" s="6" customFormat="1" ht="30">
      <c r="A38" s="5" t="s">
        <v>92</v>
      </c>
      <c r="C38" s="7" t="s">
        <v>94</v>
      </c>
      <c r="D38" s="9"/>
      <c r="E38" s="7" t="s">
        <v>95</v>
      </c>
      <c r="F38" s="9"/>
      <c r="G38" s="8"/>
    </row>
    <row r="39" spans="1:7" s="6" customFormat="1" ht="15">
      <c r="A39" s="11" t="s">
        <v>93</v>
      </c>
      <c r="C39" s="10">
        <v>188</v>
      </c>
      <c r="D39" s="9"/>
      <c r="E39" s="10">
        <v>213</v>
      </c>
      <c r="F39" s="9"/>
      <c r="G39" s="10"/>
    </row>
    <row r="40" spans="1:7" s="12" customFormat="1" ht="15">
      <c r="A40" s="11" t="s">
        <v>97</v>
      </c>
      <c r="C40" s="62"/>
      <c r="D40" s="13"/>
      <c r="E40" s="62" t="s">
        <v>98</v>
      </c>
      <c r="F40" s="13"/>
      <c r="G40" s="7"/>
    </row>
    <row r="41" spans="3:7" ht="15">
      <c r="C41" s="3"/>
      <c r="D41" s="4"/>
      <c r="E41" s="3"/>
      <c r="F41" s="4"/>
      <c r="G41" s="3"/>
    </row>
  </sheetData>
  <sheetProtection/>
  <mergeCells count="2">
    <mergeCell ref="A7:G7"/>
    <mergeCell ref="A28:G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2"/>
  <headerFooter>
    <oddFooter>&amp;C&amp;A -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Zero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5"/>
  <cols>
    <col min="1" max="1" width="11.140625" style="33" customWidth="1"/>
    <col min="2" max="2" width="14.28125" style="18" customWidth="1"/>
    <col min="3" max="3" width="14.421875" style="27" customWidth="1"/>
    <col min="4" max="4" width="14.28125" style="18" customWidth="1"/>
    <col min="5" max="5" width="7.7109375" style="19" customWidth="1"/>
    <col min="6" max="6" width="2.140625" style="18" customWidth="1"/>
    <col min="7" max="7" width="7.57421875" style="37" customWidth="1"/>
    <col min="8" max="8" width="12.140625" style="19" customWidth="1"/>
    <col min="9" max="9" width="2.140625" style="18" customWidth="1"/>
    <col min="10" max="10" width="7.57421875" style="37" customWidth="1"/>
    <col min="11" max="11" width="12.00390625" style="19" customWidth="1"/>
    <col min="12" max="12" width="2.140625" style="18" customWidth="1"/>
    <col min="13" max="13" width="7.57421875" style="37" customWidth="1"/>
    <col min="14" max="14" width="12.00390625" style="19" customWidth="1"/>
    <col min="15" max="15" width="2.140625" style="18" customWidth="1"/>
    <col min="16" max="16" width="7.57421875" style="37" customWidth="1"/>
    <col min="17" max="17" width="12.00390625" style="19" customWidth="1"/>
    <col min="18" max="18" width="2.140625" style="18" customWidth="1"/>
    <col min="19" max="19" width="7.57421875" style="37" customWidth="1"/>
    <col min="20" max="20" width="12.00390625" style="19" customWidth="1"/>
    <col min="21" max="16384" width="11.421875" style="18" customWidth="1"/>
  </cols>
  <sheetData>
    <row r="1" ht="15.75">
      <c r="A1" s="34" t="s">
        <v>101</v>
      </c>
    </row>
    <row r="2" spans="1:20" s="35" customFormat="1" ht="23.25" customHeight="1">
      <c r="A2" s="69" t="s">
        <v>60</v>
      </c>
      <c r="B2" s="70"/>
      <c r="C2" s="71"/>
      <c r="E2" s="36"/>
      <c r="G2" s="38"/>
      <c r="H2" s="36"/>
      <c r="J2" s="38"/>
      <c r="K2" s="36"/>
      <c r="M2" s="38"/>
      <c r="N2" s="36"/>
      <c r="P2" s="38"/>
      <c r="Q2" s="36"/>
      <c r="S2" s="38"/>
      <c r="T2" s="36"/>
    </row>
    <row r="3" ht="17.25" customHeight="1">
      <c r="A3" s="53"/>
    </row>
    <row r="4" ht="13.5" thickBot="1">
      <c r="A4" s="53"/>
    </row>
    <row r="5" spans="1:20" ht="42" customHeight="1" thickBot="1">
      <c r="A5" s="17"/>
      <c r="G5" s="92" t="s">
        <v>52</v>
      </c>
      <c r="H5" s="93"/>
      <c r="J5" s="92" t="s">
        <v>55</v>
      </c>
      <c r="K5" s="93"/>
      <c r="M5" s="92" t="s">
        <v>53</v>
      </c>
      <c r="N5" s="93"/>
      <c r="P5" s="92" t="s">
        <v>54</v>
      </c>
      <c r="Q5" s="93"/>
      <c r="S5" s="92" t="s">
        <v>56</v>
      </c>
      <c r="T5" s="93"/>
    </row>
    <row r="6" spans="1:20" s="22" customFormat="1" ht="65.25" customHeight="1">
      <c r="A6" s="20" t="s">
        <v>30</v>
      </c>
      <c r="B6" s="20" t="s">
        <v>28</v>
      </c>
      <c r="C6" s="20" t="s">
        <v>73</v>
      </c>
      <c r="D6" s="20" t="s">
        <v>65</v>
      </c>
      <c r="E6" s="21" t="s">
        <v>33</v>
      </c>
      <c r="G6" s="40" t="s">
        <v>61</v>
      </c>
      <c r="H6" s="41" t="s">
        <v>41</v>
      </c>
      <c r="J6" s="40" t="s">
        <v>61</v>
      </c>
      <c r="K6" s="41" t="s">
        <v>41</v>
      </c>
      <c r="M6" s="40" t="s">
        <v>61</v>
      </c>
      <c r="N6" s="41" t="s">
        <v>41</v>
      </c>
      <c r="P6" s="40" t="s">
        <v>61</v>
      </c>
      <c r="Q6" s="41" t="s">
        <v>41</v>
      </c>
      <c r="S6" s="40" t="s">
        <v>61</v>
      </c>
      <c r="T6" s="41" t="s">
        <v>41</v>
      </c>
    </row>
    <row r="7" spans="1:20" s="25" customFormat="1" ht="27" customHeight="1">
      <c r="A7" s="20" t="s">
        <v>9</v>
      </c>
      <c r="B7" s="23" t="s">
        <v>29</v>
      </c>
      <c r="C7" s="28" t="s">
        <v>74</v>
      </c>
      <c r="D7" s="30" t="s">
        <v>66</v>
      </c>
      <c r="E7" s="24">
        <v>209</v>
      </c>
      <c r="G7" s="39">
        <v>1</v>
      </c>
      <c r="H7" s="24">
        <f aca="true" t="shared" si="0" ref="H7:H14">+$E7*G7</f>
        <v>209</v>
      </c>
      <c r="J7" s="39"/>
      <c r="K7" s="24">
        <f aca="true" t="shared" si="1" ref="K7:K14">+$E7*J7</f>
        <v>0</v>
      </c>
      <c r="M7" s="39"/>
      <c r="N7" s="24">
        <f aca="true" t="shared" si="2" ref="N7:N14">+$E7*M7</f>
        <v>0</v>
      </c>
      <c r="P7" s="39"/>
      <c r="Q7" s="24">
        <f aca="true" t="shared" si="3" ref="Q7:Q14">+$E7*P7</f>
        <v>0</v>
      </c>
      <c r="S7" s="39"/>
      <c r="T7" s="24">
        <f aca="true" t="shared" si="4" ref="T7:T14">+$E7*S7</f>
        <v>0</v>
      </c>
    </row>
    <row r="8" spans="1:20" s="25" customFormat="1" ht="27" customHeight="1">
      <c r="A8" s="20" t="s">
        <v>21</v>
      </c>
      <c r="B8" s="23" t="s">
        <v>29</v>
      </c>
      <c r="C8" s="28" t="s">
        <v>74</v>
      </c>
      <c r="D8" s="30" t="s">
        <v>67</v>
      </c>
      <c r="E8" s="24">
        <v>249</v>
      </c>
      <c r="G8" s="39"/>
      <c r="H8" s="24">
        <f t="shared" si="0"/>
        <v>0</v>
      </c>
      <c r="J8" s="39">
        <v>1</v>
      </c>
      <c r="K8" s="24">
        <f t="shared" si="1"/>
        <v>249</v>
      </c>
      <c r="M8" s="39">
        <v>1</v>
      </c>
      <c r="N8" s="24">
        <f t="shared" si="2"/>
        <v>249</v>
      </c>
      <c r="P8" s="39"/>
      <c r="Q8" s="24">
        <f t="shared" si="3"/>
        <v>0</v>
      </c>
      <c r="S8" s="39"/>
      <c r="T8" s="24">
        <f t="shared" si="4"/>
        <v>0</v>
      </c>
    </row>
    <row r="9" spans="1:20" s="25" customFormat="1" ht="27" customHeight="1">
      <c r="A9" s="20" t="s">
        <v>11</v>
      </c>
      <c r="B9" s="23" t="s">
        <v>71</v>
      </c>
      <c r="C9" s="28" t="s">
        <v>74</v>
      </c>
      <c r="D9" s="30"/>
      <c r="E9" s="24">
        <v>161</v>
      </c>
      <c r="G9" s="39"/>
      <c r="H9" s="24">
        <f t="shared" si="0"/>
        <v>0</v>
      </c>
      <c r="J9" s="39"/>
      <c r="K9" s="24">
        <f t="shared" si="1"/>
        <v>0</v>
      </c>
      <c r="M9" s="39"/>
      <c r="N9" s="24">
        <f t="shared" si="2"/>
        <v>0</v>
      </c>
      <c r="P9" s="39">
        <v>1</v>
      </c>
      <c r="Q9" s="24">
        <f t="shared" si="3"/>
        <v>161</v>
      </c>
      <c r="S9" s="39">
        <v>1</v>
      </c>
      <c r="T9" s="24">
        <f t="shared" si="4"/>
        <v>161</v>
      </c>
    </row>
    <row r="10" spans="1:20" s="25" customFormat="1" ht="27" customHeight="1">
      <c r="A10" s="20" t="s">
        <v>32</v>
      </c>
      <c r="B10" s="23" t="s">
        <v>72</v>
      </c>
      <c r="C10" s="28" t="s">
        <v>74</v>
      </c>
      <c r="D10" s="30"/>
      <c r="E10" s="24">
        <v>119</v>
      </c>
      <c r="G10" s="39">
        <v>1</v>
      </c>
      <c r="H10" s="24">
        <f t="shared" si="0"/>
        <v>119</v>
      </c>
      <c r="J10" s="39"/>
      <c r="K10" s="24">
        <f t="shared" si="1"/>
        <v>0</v>
      </c>
      <c r="M10" s="39">
        <v>1</v>
      </c>
      <c r="N10" s="24">
        <f t="shared" si="2"/>
        <v>119</v>
      </c>
      <c r="P10" s="39"/>
      <c r="Q10" s="24">
        <f t="shared" si="3"/>
        <v>0</v>
      </c>
      <c r="S10" s="39">
        <v>1</v>
      </c>
      <c r="T10" s="24">
        <f t="shared" si="4"/>
        <v>119</v>
      </c>
    </row>
    <row r="11" spans="1:20" s="25" customFormat="1" ht="27" customHeight="1">
      <c r="A11" s="20" t="s">
        <v>42</v>
      </c>
      <c r="B11" s="23" t="s">
        <v>68</v>
      </c>
      <c r="C11" s="28" t="s">
        <v>75</v>
      </c>
      <c r="D11" s="30"/>
      <c r="E11" s="24">
        <v>17</v>
      </c>
      <c r="G11" s="39"/>
      <c r="H11" s="24">
        <f t="shared" si="0"/>
        <v>0</v>
      </c>
      <c r="J11" s="39"/>
      <c r="K11" s="24">
        <f t="shared" si="1"/>
        <v>0</v>
      </c>
      <c r="M11" s="39">
        <v>4</v>
      </c>
      <c r="N11" s="24">
        <f t="shared" si="2"/>
        <v>68</v>
      </c>
      <c r="P11" s="39"/>
      <c r="Q11" s="24">
        <f t="shared" si="3"/>
        <v>0</v>
      </c>
      <c r="S11" s="39"/>
      <c r="T11" s="24">
        <f t="shared" si="4"/>
        <v>0</v>
      </c>
    </row>
    <row r="12" spans="1:20" s="25" customFormat="1" ht="27" customHeight="1">
      <c r="A12" s="20" t="s">
        <v>49</v>
      </c>
      <c r="B12" s="23" t="s">
        <v>69</v>
      </c>
      <c r="C12" s="28" t="s">
        <v>76</v>
      </c>
      <c r="D12" s="30"/>
      <c r="E12" s="24">
        <v>17</v>
      </c>
      <c r="G12" s="39"/>
      <c r="H12" s="24">
        <f t="shared" si="0"/>
        <v>0</v>
      </c>
      <c r="J12" s="39"/>
      <c r="K12" s="24">
        <f t="shared" si="1"/>
        <v>0</v>
      </c>
      <c r="M12" s="39"/>
      <c r="N12" s="24">
        <f t="shared" si="2"/>
        <v>0</v>
      </c>
      <c r="P12" s="39">
        <v>8</v>
      </c>
      <c r="Q12" s="24">
        <f t="shared" si="3"/>
        <v>136</v>
      </c>
      <c r="S12" s="39">
        <v>16</v>
      </c>
      <c r="T12" s="24">
        <f t="shared" si="4"/>
        <v>272</v>
      </c>
    </row>
    <row r="13" spans="1:20" s="25" customFormat="1" ht="27" customHeight="1">
      <c r="A13" s="20" t="s">
        <v>43</v>
      </c>
      <c r="B13" s="23" t="s">
        <v>70</v>
      </c>
      <c r="C13" s="28" t="s">
        <v>77</v>
      </c>
      <c r="D13" s="30"/>
      <c r="E13" s="24">
        <v>21.5</v>
      </c>
      <c r="G13" s="39">
        <v>2</v>
      </c>
      <c r="H13" s="24">
        <f t="shared" si="0"/>
        <v>43</v>
      </c>
      <c r="J13" s="39"/>
      <c r="K13" s="24">
        <f t="shared" si="1"/>
        <v>0</v>
      </c>
      <c r="M13" s="39"/>
      <c r="N13" s="24">
        <f t="shared" si="2"/>
        <v>0</v>
      </c>
      <c r="P13" s="39"/>
      <c r="Q13" s="24">
        <f t="shared" si="3"/>
        <v>0</v>
      </c>
      <c r="S13" s="39"/>
      <c r="T13" s="24">
        <f t="shared" si="4"/>
        <v>0</v>
      </c>
    </row>
    <row r="14" spans="1:20" s="25" customFormat="1" ht="27" customHeight="1">
      <c r="A14" s="20" t="s">
        <v>44</v>
      </c>
      <c r="B14" s="23" t="s">
        <v>50</v>
      </c>
      <c r="C14" s="28"/>
      <c r="D14" s="30"/>
      <c r="E14" s="24">
        <v>7.5</v>
      </c>
      <c r="G14" s="39">
        <f>+G13+G11+G12</f>
        <v>2</v>
      </c>
      <c r="H14" s="24">
        <f t="shared" si="0"/>
        <v>15</v>
      </c>
      <c r="J14" s="39">
        <f>+J13+J11</f>
        <v>0</v>
      </c>
      <c r="K14" s="24">
        <f t="shared" si="1"/>
        <v>0</v>
      </c>
      <c r="M14" s="39">
        <f>+M13+M11+M12</f>
        <v>4</v>
      </c>
      <c r="N14" s="24">
        <f t="shared" si="2"/>
        <v>30</v>
      </c>
      <c r="P14" s="39">
        <f>+P13+P11+P12</f>
        <v>8</v>
      </c>
      <c r="Q14" s="24">
        <f t="shared" si="3"/>
        <v>60</v>
      </c>
      <c r="S14" s="39">
        <f>+S13+S11+S12</f>
        <v>16</v>
      </c>
      <c r="T14" s="24">
        <f t="shared" si="4"/>
        <v>120</v>
      </c>
    </row>
    <row r="15" spans="1:20" s="32" customFormat="1" ht="27" customHeight="1">
      <c r="A15" s="20" t="s">
        <v>48</v>
      </c>
      <c r="B15" s="54"/>
      <c r="C15" s="20"/>
      <c r="D15" s="55"/>
      <c r="E15" s="56"/>
      <c r="G15" s="57"/>
      <c r="H15" s="56">
        <f>SUM(H7:H14)</f>
        <v>386</v>
      </c>
      <c r="J15" s="57"/>
      <c r="K15" s="56">
        <f>SUM(K7:K14)</f>
        <v>249</v>
      </c>
      <c r="M15" s="57"/>
      <c r="N15" s="56">
        <f>SUM(N7:N14)</f>
        <v>466</v>
      </c>
      <c r="P15" s="57"/>
      <c r="Q15" s="56">
        <f>SUM(Q7:Q14)</f>
        <v>357</v>
      </c>
      <c r="S15" s="57"/>
      <c r="T15" s="56">
        <f>SUM(T7:T14)</f>
        <v>672</v>
      </c>
    </row>
    <row r="16" spans="1:20" ht="12.75">
      <c r="A16" s="18"/>
      <c r="B16" s="27"/>
      <c r="D16" s="19"/>
      <c r="E16" s="18"/>
      <c r="H16" s="18"/>
      <c r="K16" s="18"/>
      <c r="N16" s="18"/>
      <c r="Q16" s="18"/>
      <c r="T16" s="18"/>
    </row>
    <row r="17" spans="1:20" ht="15">
      <c r="A17" s="52" t="s">
        <v>51</v>
      </c>
      <c r="B17" s="48"/>
      <c r="C17" s="48"/>
      <c r="D17" s="49"/>
      <c r="E17" s="50"/>
      <c r="F17" s="50"/>
      <c r="G17" s="51"/>
      <c r="H17" s="50"/>
      <c r="I17" s="50"/>
      <c r="J17" s="51"/>
      <c r="K17" s="50"/>
      <c r="L17" s="50"/>
      <c r="M17" s="51"/>
      <c r="N17" s="50"/>
      <c r="O17" s="50"/>
      <c r="P17" s="51"/>
      <c r="Q17" s="50"/>
      <c r="R17" s="50"/>
      <c r="S17" s="51"/>
      <c r="T17" s="50"/>
    </row>
    <row r="18" spans="1:20" s="25" customFormat="1" ht="27" customHeight="1">
      <c r="A18" s="42" t="s">
        <v>45</v>
      </c>
      <c r="B18" s="31" t="s">
        <v>64</v>
      </c>
      <c r="C18" s="43"/>
      <c r="D18" s="44"/>
      <c r="E18" s="45">
        <v>52</v>
      </c>
      <c r="F18" s="46"/>
      <c r="G18" s="47">
        <v>1</v>
      </c>
      <c r="H18" s="45">
        <f>+$E18*G18</f>
        <v>52</v>
      </c>
      <c r="I18" s="46"/>
      <c r="J18" s="47">
        <v>1</v>
      </c>
      <c r="K18" s="45">
        <f>+$E18*J18</f>
        <v>52</v>
      </c>
      <c r="L18" s="46"/>
      <c r="M18" s="47">
        <v>1</v>
      </c>
      <c r="N18" s="45">
        <f>+$E18*M18</f>
        <v>52</v>
      </c>
      <c r="O18" s="46"/>
      <c r="P18" s="47">
        <v>1</v>
      </c>
      <c r="Q18" s="45">
        <f>+$E18*P18</f>
        <v>52</v>
      </c>
      <c r="S18" s="47">
        <v>1</v>
      </c>
      <c r="T18" s="45">
        <f>+$E18*S18</f>
        <v>52</v>
      </c>
    </row>
    <row r="19" spans="1:20" s="25" customFormat="1" ht="27" customHeight="1">
      <c r="A19" s="42" t="s">
        <v>46</v>
      </c>
      <c r="B19" s="31" t="s">
        <v>63</v>
      </c>
      <c r="C19" s="43"/>
      <c r="D19" s="44"/>
      <c r="E19" s="45">
        <v>5.3</v>
      </c>
      <c r="F19" s="46"/>
      <c r="G19" s="47">
        <f>+G18</f>
        <v>1</v>
      </c>
      <c r="H19" s="45">
        <f>+$E19*G19</f>
        <v>5.3</v>
      </c>
      <c r="I19" s="46"/>
      <c r="J19" s="47">
        <f>+J18</f>
        <v>1</v>
      </c>
      <c r="K19" s="45">
        <f>+$E19*J19</f>
        <v>5.3</v>
      </c>
      <c r="L19" s="46"/>
      <c r="M19" s="47">
        <f>+M18</f>
        <v>1</v>
      </c>
      <c r="N19" s="45">
        <f>+$E19*M19</f>
        <v>5.3</v>
      </c>
      <c r="O19" s="46"/>
      <c r="P19" s="47">
        <f>+P18</f>
        <v>1</v>
      </c>
      <c r="Q19" s="45">
        <f>+$E19*P19</f>
        <v>5.3</v>
      </c>
      <c r="S19" s="47">
        <f>+S18</f>
        <v>1</v>
      </c>
      <c r="T19" s="45">
        <f>+$E19*S19</f>
        <v>5.3</v>
      </c>
    </row>
    <row r="20" spans="1:20" s="25" customFormat="1" ht="27" customHeight="1">
      <c r="A20" s="42" t="s">
        <v>47</v>
      </c>
      <c r="B20" s="31" t="s">
        <v>62</v>
      </c>
      <c r="C20" s="43"/>
      <c r="D20" s="44"/>
      <c r="E20" s="45">
        <v>45</v>
      </c>
      <c r="F20" s="46"/>
      <c r="G20" s="47">
        <f>+G18</f>
        <v>1</v>
      </c>
      <c r="H20" s="45">
        <f>+$E20*G20</f>
        <v>45</v>
      </c>
      <c r="I20" s="46"/>
      <c r="J20" s="47">
        <f>+J18</f>
        <v>1</v>
      </c>
      <c r="K20" s="45">
        <f>+$E20*J20</f>
        <v>45</v>
      </c>
      <c r="L20" s="46"/>
      <c r="M20" s="47">
        <f>+M18</f>
        <v>1</v>
      </c>
      <c r="N20" s="45">
        <f>+$E20*M20</f>
        <v>45</v>
      </c>
      <c r="O20" s="46"/>
      <c r="P20" s="47">
        <f>+P18</f>
        <v>1</v>
      </c>
      <c r="Q20" s="45">
        <f>+$E20*P20</f>
        <v>45</v>
      </c>
      <c r="S20" s="47">
        <f>+S18</f>
        <v>1</v>
      </c>
      <c r="T20" s="45">
        <f>+$E20*S20</f>
        <v>45</v>
      </c>
    </row>
    <row r="21" spans="1:20" s="25" customFormat="1" ht="27" customHeight="1">
      <c r="A21" s="20" t="s">
        <v>58</v>
      </c>
      <c r="B21" s="23"/>
      <c r="C21" s="28"/>
      <c r="D21" s="30"/>
      <c r="E21" s="24"/>
      <c r="G21" s="39"/>
      <c r="H21" s="24">
        <f>SUM(H18:H20)</f>
        <v>102.3</v>
      </c>
      <c r="J21" s="39"/>
      <c r="K21" s="24">
        <f>SUM(K18:K20)</f>
        <v>102.3</v>
      </c>
      <c r="M21" s="39"/>
      <c r="N21" s="24">
        <f>SUM(N18:N20)</f>
        <v>102.3</v>
      </c>
      <c r="P21" s="39"/>
      <c r="Q21" s="24">
        <f>SUM(Q18:Q20)</f>
        <v>102.3</v>
      </c>
      <c r="S21" s="39"/>
      <c r="T21" s="24">
        <f>SUM(T18:T20)</f>
        <v>102.3</v>
      </c>
    </row>
    <row r="22" spans="1:20" ht="12.75">
      <c r="A22" s="18"/>
      <c r="B22" s="27"/>
      <c r="D22" s="19"/>
      <c r="E22" s="18"/>
      <c r="H22" s="18"/>
      <c r="K22" s="18"/>
      <c r="N22" s="18"/>
      <c r="Q22" s="18"/>
      <c r="T22" s="18"/>
    </row>
    <row r="23" spans="1:20" s="32" customFormat="1" ht="27" customHeight="1">
      <c r="A23" s="20" t="s">
        <v>57</v>
      </c>
      <c r="B23" s="54"/>
      <c r="C23" s="20"/>
      <c r="D23" s="55"/>
      <c r="E23" s="56"/>
      <c r="G23" s="57"/>
      <c r="H23" s="56">
        <f>+H15+H21</f>
        <v>488.3</v>
      </c>
      <c r="J23" s="57"/>
      <c r="K23" s="56">
        <f>+K15+K21</f>
        <v>351.3</v>
      </c>
      <c r="M23" s="57"/>
      <c r="N23" s="56">
        <f>+N15+N21</f>
        <v>568.3</v>
      </c>
      <c r="P23" s="57"/>
      <c r="Q23" s="56">
        <f>+Q15+Q21</f>
        <v>459.3</v>
      </c>
      <c r="S23" s="57"/>
      <c r="T23" s="56">
        <f>+T15+T21</f>
        <v>774.3</v>
      </c>
    </row>
    <row r="25" ht="12.75">
      <c r="A25" s="33" t="s">
        <v>59</v>
      </c>
    </row>
  </sheetData>
  <sheetProtection/>
  <mergeCells count="5">
    <mergeCell ref="G5:H5"/>
    <mergeCell ref="M5:N5"/>
    <mergeCell ref="P5:Q5"/>
    <mergeCell ref="J5:K5"/>
    <mergeCell ref="S5:T5"/>
  </mergeCells>
  <conditionalFormatting sqref="G7:G23 J7:J23 M7:M13 S7:S13 P7:P13">
    <cfRule type="cellIs" priority="9" dxfId="0" operator="between" stopIfTrue="1">
      <formula>1</formula>
      <formula>1000</formula>
    </cfRule>
  </conditionalFormatting>
  <conditionalFormatting sqref="H7:H21 T7:T21 Q7:Q21 N7:N21 K7:K21">
    <cfRule type="cellIs" priority="8" dxfId="0" operator="between" stopIfTrue="1">
      <formula>1</formula>
      <formula>5000</formula>
    </cfRule>
  </conditionalFormatting>
  <conditionalFormatting sqref="H23">
    <cfRule type="cellIs" priority="7" dxfId="0" operator="between" stopIfTrue="1">
      <formula>1</formula>
      <formula>5000</formula>
    </cfRule>
  </conditionalFormatting>
  <conditionalFormatting sqref="M15:M23">
    <cfRule type="cellIs" priority="5" dxfId="0" operator="between" stopIfTrue="1">
      <formula>1</formula>
      <formula>1000</formula>
    </cfRule>
  </conditionalFormatting>
  <conditionalFormatting sqref="P15:P23 S15:S23">
    <cfRule type="cellIs" priority="4" dxfId="0" operator="between" stopIfTrue="1">
      <formula>1</formula>
      <formula>1000</formula>
    </cfRule>
  </conditionalFormatting>
  <conditionalFormatting sqref="T23 Q23 N23 K23">
    <cfRule type="cellIs" priority="2" dxfId="0" operator="between" stopIfTrue="1">
      <formula>1</formula>
      <formula>5000</formula>
    </cfRule>
  </conditionalFormatting>
  <conditionalFormatting sqref="S14 P14 M14">
    <cfRule type="cellIs" priority="1" dxfId="0" operator="between" stopIfTrue="1">
      <formula>1</formula>
      <formula>1000</formula>
    </cfRule>
  </conditionalFormatting>
  <printOptions/>
  <pageMargins left="0.5118110236220472" right="0.5118110236220472" top="0.7086614173228347" bottom="0.5511811023622047" header="0.31496062992125984" footer="0.31496062992125984"/>
  <pageSetup fitToHeight="1" fitToWidth="1" horizontalDpi="600" verticalDpi="600" orientation="landscape" paperSize="9" scale="79" r:id="rId2"/>
  <headerFooter>
    <oddFooter>&amp;C&amp;A -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cp:lastPrinted>2018-09-26T14:14:39Z</cp:lastPrinted>
  <dcterms:created xsi:type="dcterms:W3CDTF">2018-09-20T06:14:03Z</dcterms:created>
  <dcterms:modified xsi:type="dcterms:W3CDTF">2018-10-17T10:08:31Z</dcterms:modified>
  <cp:category/>
  <cp:version/>
  <cp:contentType/>
  <cp:contentStatus/>
</cp:coreProperties>
</file>